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Время горизонтально" sheetId="1" state="visible" r:id="rId3"/>
    <sheet name="Показатель горизонтально" sheetId="2" state="hidden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[1]Горизонтальный!#REF!</definedName>
    <definedName name="start1" localSheetId="2">'Вертикальный'!$A$7</definedName>
    <definedName name="active_page">'Время горизонтально'!#REF!</definedName>
    <definedName name="allow_energy">'Время горизонтально'!#REF!</definedName>
    <definedName name="calc_with">'Время горизонтально'!#REF!</definedName>
    <definedName name="energy">'Время горизонтально'!$AA$4</definedName>
    <definedName name="group">'Время горизонтально'!$B$5</definedName>
    <definedName name="interval">'Время горизонтально'!#REF!</definedName>
    <definedName name="is_group">'Время горизонтально'!#REF!</definedName>
    <definedName name="isOV">'Время горизонтально'!$E$3</definedName>
    <definedName name="name">'Время горизонтально'!#REF!</definedName>
    <definedName name="period">'Время горизонтально'!$AA$5</definedName>
    <definedName name="report_name">'Время горизонтально'!#REF!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горизонтально'!#REF!</definedName>
    <definedName name="zzzzzz">[2]Горизонтальный!#REF!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<sst xmlns="http://schemas.openxmlformats.org/spreadsheetml/2006/main" count="48" uniqueCount="48">
  <si>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Электроэнергия по фидерам по часовым интервалам</t>
  </si>
  <si>
    <t xml:space="preserve">реактивная энергия</t>
  </si>
  <si>
    <t xml:space="preserve">ПС 35 кВ Георгиевская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</si>
  <si>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</si>
  <si>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</si>
  <si>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</si>
  <si>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</si>
  <si>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</si>
  <si>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</si>
  <si>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</si>
  <si>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</si>
  <si>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</si>
  <si>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</si>
  <si>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</si>
  <si>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</si>
  <si>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</si>
  <si>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</si>
  <si>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</si>
  <si>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</si>
  <si>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</si>
  <si>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</si>
  <si>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</si>
  <si>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</si>
  <si>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</si>
  <si>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</si>
  <si>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</si>
  <si>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</si>
  <si>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</si>
  <si>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</si>
  <si>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</si>
  <si>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</si>
  <si>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</si>
  <si>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</si>
  <si>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</si>
  <si>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</si>
  <si>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</si>
  <si>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</si>
  <si>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</si>
  <si>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</si>
  <si>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</si>
  <si>
    <t>Сумма</t>
  </si>
  <si>
    <t>Время</t>
  </si>
  <si>
    <t xml:space="preserve">Общая сумма</t>
  </si>
  <si>
    <t>Число</t>
  </si>
  <si>
    <t>Интервал</t>
  </si>
  <si>
    <t xml:space="preserve">Электроэнергия, кВарч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</si>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</sst>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18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9" fillId="0" borderId="9" numFmtId="3" xfId="0" applyNumberFormat="1" applyFont="1" applyBorder="1" applyAlignment="1">
      <alignment horizontal="right"/>
    </xf>
    <xf fontId="2" fillId="0" borderId="10" numFmtId="1" xfId="0" applyNumberFormat="1" applyFont="1" applyBorder="1" applyAlignment="1">
      <alignment horizontal="right" vertical="top"/>
    </xf>
    <xf fontId="2" fillId="0" borderId="11" numFmtId="1" xfId="0" applyNumberFormat="1" applyFont="1" applyBorder="1" applyAlignment="1">
      <alignment horizontal="right" vertical="top"/>
    </xf>
    <xf fontId="9" fillId="0" borderId="12" numFmtId="3" xfId="0" applyNumberFormat="1" applyFont="1" applyBorder="1" applyAlignment="1">
      <alignment horizontal="right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3" fillId="0" borderId="12" numFmtId="1" xfId="0" applyNumberFormat="1" applyFont="1" applyBorder="1" applyAlignment="1">
      <alignment horizontal="right" vertical="top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8" fillId="0" borderId="0" numFmtId="0" xfId="0" applyFont="1"/>
    <xf fontId="9" fillId="0" borderId="0" numFmtId="0" xfId="0" applyFont="1" applyAlignment="1">
      <alignment horizontal="left" vertical="center" wrapText="1"/>
    </xf>
    <xf fontId="8" fillId="0" borderId="10" numFmtId="0" xfId="0" applyFont="1" applyBorder="1" applyAlignment="1">
      <alignment horizontal="center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0" numFmtId="4" xfId="0" applyNumberFormat="1" applyFont="1" applyBorder="1" applyAlignment="1">
      <alignment horizontal="center" vertical="center" wrapText="1"/>
    </xf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9" fillId="0" borderId="0" numFmtId="0" xfId="0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17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100" workbookViewId="0">
      <selection activeCell="L31" activeCellId="0" sqref="L31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min="27" max="27" style="1" width="12.710937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AA4" s="10" t="s">
        <v>1</v>
      </c>
    </row>
    <row r="5" ht="17.25">
      <c r="B5" s="11" t="s">
        <v>2</v>
      </c>
      <c r="C5" s="5"/>
      <c r="AA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 t="s">
        <v>31</v>
      </c>
      <c r="C8" s="20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3">
        <v>0</v>
      </c>
      <c r="AA8" s="24">
        <v>0</v>
      </c>
    </row>
    <row r="9">
      <c r="A9" s="18"/>
      <c r="B9" s="19" t="s">
        <v>32</v>
      </c>
      <c r="C9" s="20">
        <v>0.315</v>
      </c>
      <c r="D9" s="21">
        <v>0.26000000000000001</v>
      </c>
      <c r="E9" s="21">
        <v>0.26500000000000001</v>
      </c>
      <c r="F9" s="21">
        <v>0.30499999999999999</v>
      </c>
      <c r="G9" s="21">
        <v>0.28500000000000003</v>
      </c>
      <c r="H9" s="21">
        <v>0.28500000000000003</v>
      </c>
      <c r="I9" s="21">
        <v>0.26500000000000001</v>
      </c>
      <c r="J9" s="21">
        <v>0.32500000000000001</v>
      </c>
      <c r="K9" s="21">
        <v>0.44500000000000001</v>
      </c>
      <c r="L9" s="22">
        <v>0.32500000000000001</v>
      </c>
      <c r="M9" s="22">
        <v>0.30000000000000004</v>
      </c>
      <c r="N9" s="22">
        <v>0.255</v>
      </c>
      <c r="O9" s="22">
        <v>0.315</v>
      </c>
      <c r="P9" s="22">
        <v>0.29999999999999999</v>
      </c>
      <c r="Q9" s="22">
        <v>0.20000000000000001</v>
      </c>
      <c r="R9" s="22">
        <v>0.30499999999999999</v>
      </c>
      <c r="S9" s="22">
        <v>0.26500000000000001</v>
      </c>
      <c r="T9" s="22">
        <v>0.40000000000000002</v>
      </c>
      <c r="U9" s="22">
        <v>0.41000000000000003</v>
      </c>
      <c r="V9" s="22">
        <v>0.38500000000000001</v>
      </c>
      <c r="W9" s="22">
        <v>0.36499999999999999</v>
      </c>
      <c r="X9" s="22">
        <v>0.28999999999999998</v>
      </c>
      <c r="Y9" s="22">
        <v>0.29999999999999999</v>
      </c>
      <c r="Z9" s="23">
        <v>0.28499999999999998</v>
      </c>
      <c r="AA9" s="25">
        <v>7.4500000000000011</v>
      </c>
    </row>
    <row r="10">
      <c r="A10" s="18"/>
      <c r="B10" s="19" t="s">
        <v>33</v>
      </c>
      <c r="C10" s="20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3">
        <v>0</v>
      </c>
      <c r="AA10" s="25">
        <v>0</v>
      </c>
    </row>
    <row r="11">
      <c r="A11" s="18"/>
      <c r="B11" s="19" t="s">
        <v>34</v>
      </c>
      <c r="C11" s="20">
        <v>8.8000000000000007</v>
      </c>
      <c r="D11" s="21">
        <v>9.5999999999999996</v>
      </c>
      <c r="E11" s="21">
        <v>9.1999999999999993</v>
      </c>
      <c r="F11" s="21">
        <v>11.199999999999999</v>
      </c>
      <c r="G11" s="21">
        <v>9.1999999999999993</v>
      </c>
      <c r="H11" s="21">
        <v>10</v>
      </c>
      <c r="I11" s="21">
        <v>9.5999999999999996</v>
      </c>
      <c r="J11" s="21">
        <v>6.7999999999999998</v>
      </c>
      <c r="K11" s="21">
        <v>4.7999999999999998</v>
      </c>
      <c r="L11" s="22">
        <v>2.7999999999999998</v>
      </c>
      <c r="M11" s="22">
        <v>6</v>
      </c>
      <c r="N11" s="22">
        <v>7.5999999999999996</v>
      </c>
      <c r="O11" s="22">
        <v>7.2000000000000002</v>
      </c>
      <c r="P11" s="22">
        <v>6.7999999999999998</v>
      </c>
      <c r="Q11" s="22">
        <v>6</v>
      </c>
      <c r="R11" s="22">
        <v>4.4000000000000004</v>
      </c>
      <c r="S11" s="22">
        <v>6</v>
      </c>
      <c r="T11" s="22">
        <v>4.4000000000000004</v>
      </c>
      <c r="U11" s="22">
        <v>6.4000000000000004</v>
      </c>
      <c r="V11" s="22">
        <v>7.2000000000000002</v>
      </c>
      <c r="W11" s="22">
        <v>6</v>
      </c>
      <c r="X11" s="22">
        <v>6.4000000000000004</v>
      </c>
      <c r="Y11" s="22">
        <v>7.2000000000000002</v>
      </c>
      <c r="Z11" s="23">
        <v>8</v>
      </c>
      <c r="AA11" s="25">
        <v>171.59999999999997</v>
      </c>
    </row>
    <row r="12">
      <c r="A12" s="18"/>
      <c r="B12" s="19" t="s">
        <v>35</v>
      </c>
      <c r="C12" s="20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3">
        <v>0</v>
      </c>
      <c r="AA12" s="25">
        <v>0</v>
      </c>
    </row>
    <row r="13">
      <c r="A13" s="18"/>
      <c r="B13" s="19" t="s">
        <v>36</v>
      </c>
      <c r="C13" s="20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3">
        <v>0</v>
      </c>
      <c r="AA13" s="25">
        <v>0</v>
      </c>
    </row>
    <row r="14">
      <c r="A14" s="18"/>
      <c r="B14" s="19" t="s">
        <v>37</v>
      </c>
      <c r="C14" s="26">
        <v>3.2000000000000002</v>
      </c>
      <c r="D14" s="26">
        <v>2.7000000000000002</v>
      </c>
      <c r="E14" s="26">
        <v>2.3999999999999999</v>
      </c>
      <c r="F14" s="26">
        <v>3.2000000000000002</v>
      </c>
      <c r="G14" s="26">
        <v>2.2000000000000002</v>
      </c>
      <c r="H14" s="26">
        <v>3.2000000000000002</v>
      </c>
      <c r="I14" s="26">
        <v>2.5999999999999996</v>
      </c>
      <c r="J14" s="26">
        <v>3.7000000000000002</v>
      </c>
      <c r="K14" s="26">
        <v>3.7000000000000002</v>
      </c>
      <c r="L14" s="26">
        <v>3.6000000000000001</v>
      </c>
      <c r="M14" s="26">
        <v>3.7999999999999998</v>
      </c>
      <c r="N14" s="26">
        <v>4.0999999999999996</v>
      </c>
      <c r="O14" s="26">
        <v>3.9000000000000004</v>
      </c>
      <c r="P14" s="26">
        <v>3.3999999999999999</v>
      </c>
      <c r="Q14" s="26">
        <v>3.2999999999999998</v>
      </c>
      <c r="R14" s="26">
        <v>3.3999999999999999</v>
      </c>
      <c r="S14" s="26">
        <v>4</v>
      </c>
      <c r="T14" s="26">
        <v>3.7000000000000002</v>
      </c>
      <c r="U14" s="26">
        <v>4.5999999999999996</v>
      </c>
      <c r="V14" s="26">
        <v>4.0999999999999996</v>
      </c>
      <c r="W14" s="26">
        <v>3.0999999999999996</v>
      </c>
      <c r="X14" s="26">
        <v>2.9000000000000004</v>
      </c>
      <c r="Y14" s="26">
        <v>3.2999999999999998</v>
      </c>
      <c r="Z14" s="27">
        <v>2.9000000000000004</v>
      </c>
      <c r="AA14" s="28">
        <v>80.999999999999986</v>
      </c>
    </row>
    <row r="15">
      <c r="A15" s="18"/>
      <c r="B15" s="19" t="s">
        <v>38</v>
      </c>
      <c r="C15" s="29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28">
        <v>0</v>
      </c>
    </row>
    <row r="16">
      <c r="A16" s="18"/>
      <c r="B16" s="19" t="s">
        <v>39</v>
      </c>
      <c r="C16" s="26">
        <v>35.200000000000003</v>
      </c>
      <c r="D16" s="26">
        <v>35.299999999999997</v>
      </c>
      <c r="E16" s="26">
        <v>35.200000000000003</v>
      </c>
      <c r="F16" s="26">
        <v>36.700000000000003</v>
      </c>
      <c r="G16" s="26">
        <v>34.200000000000003</v>
      </c>
      <c r="H16" s="26">
        <v>36.399999999999999</v>
      </c>
      <c r="I16" s="26">
        <v>36.399999999999999</v>
      </c>
      <c r="J16" s="26">
        <v>37.099999999999994</v>
      </c>
      <c r="K16" s="26">
        <v>35.299999999999997</v>
      </c>
      <c r="L16" s="26">
        <v>35.5</v>
      </c>
      <c r="M16" s="26">
        <v>36</v>
      </c>
      <c r="N16" s="26">
        <v>36.399999999999999</v>
      </c>
      <c r="O16" s="26">
        <v>37.200000000000003</v>
      </c>
      <c r="P16" s="26">
        <v>36.600000000000001</v>
      </c>
      <c r="Q16" s="26">
        <v>35.200000000000003</v>
      </c>
      <c r="R16" s="26">
        <v>35.600000000000001</v>
      </c>
      <c r="S16" s="26">
        <v>36.700000000000003</v>
      </c>
      <c r="T16" s="26">
        <v>36.899999999999999</v>
      </c>
      <c r="U16" s="26">
        <v>38</v>
      </c>
      <c r="V16" s="26">
        <v>36.299999999999997</v>
      </c>
      <c r="W16" s="26">
        <v>36.200000000000003</v>
      </c>
      <c r="X16" s="26">
        <v>36.100000000000001</v>
      </c>
      <c r="Y16" s="26">
        <v>35.799999999999997</v>
      </c>
      <c r="Z16" s="27">
        <v>34.899999999999999</v>
      </c>
      <c r="AA16" s="32">
        <f>SUM(C16:Z16)</f>
        <v>865.20000000000005</v>
      </c>
    </row>
    <row r="17" s="33" customFormat="1" ht="15">
      <c r="A17" s="34"/>
      <c r="B17" s="35" t="s">
        <v>40</v>
      </c>
      <c r="C17" s="36">
        <f t="shared" ref="C17:AA17" si="0">SUM(C8:C16)</f>
        <v>47.515000000000001</v>
      </c>
      <c r="D17" s="36">
        <f t="shared" si="0"/>
        <v>47.859999999999999</v>
      </c>
      <c r="E17" s="36">
        <f t="shared" si="0"/>
        <v>47.065000000000005</v>
      </c>
      <c r="F17" s="36">
        <f t="shared" si="0"/>
        <v>51.405000000000001</v>
      </c>
      <c r="G17" s="36">
        <f t="shared" si="0"/>
        <v>45.885000000000005</v>
      </c>
      <c r="H17" s="36">
        <f t="shared" si="0"/>
        <v>49.884999999999998</v>
      </c>
      <c r="I17" s="36">
        <f t="shared" si="0"/>
        <v>48.864999999999995</v>
      </c>
      <c r="J17" s="36">
        <f t="shared" si="0"/>
        <v>47.924999999999997</v>
      </c>
      <c r="K17" s="36">
        <f t="shared" si="0"/>
        <v>44.244999999999997</v>
      </c>
      <c r="L17" s="36">
        <f t="shared" si="0"/>
        <v>42.225000000000001</v>
      </c>
      <c r="M17" s="36">
        <f t="shared" si="0"/>
        <v>46.100000000000001</v>
      </c>
      <c r="N17" s="36">
        <f t="shared" si="0"/>
        <v>48.354999999999997</v>
      </c>
      <c r="O17" s="36">
        <f t="shared" si="0"/>
        <v>48.615000000000002</v>
      </c>
      <c r="P17" s="36">
        <f t="shared" si="0"/>
        <v>47.100000000000001</v>
      </c>
      <c r="Q17" s="36">
        <f t="shared" si="0"/>
        <v>44.700000000000003</v>
      </c>
      <c r="R17" s="36">
        <f t="shared" si="0"/>
        <v>43.704999999999998</v>
      </c>
      <c r="S17" s="36">
        <f t="shared" si="0"/>
        <v>46.965000000000003</v>
      </c>
      <c r="T17" s="36">
        <f t="shared" si="0"/>
        <v>45.399999999999999</v>
      </c>
      <c r="U17" s="36">
        <f t="shared" si="0"/>
        <v>49.409999999999997</v>
      </c>
      <c r="V17" s="36">
        <f t="shared" si="0"/>
        <v>47.984999999999999</v>
      </c>
      <c r="W17" s="36">
        <f t="shared" si="0"/>
        <v>45.665000000000006</v>
      </c>
      <c r="X17" s="36">
        <f t="shared" si="0"/>
        <v>45.689999999999998</v>
      </c>
      <c r="Y17" s="36">
        <f t="shared" si="0"/>
        <v>46.599999999999994</v>
      </c>
      <c r="Z17" s="37">
        <f t="shared" si="0"/>
        <v>46.085000000000001</v>
      </c>
      <c r="AA17" s="38">
        <f t="shared" si="0"/>
        <v>1125.25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A32" activeCellId="0" sqref="A32"/>
    </sheetView>
  </sheetViews>
  <sheetFormatPr defaultRowHeight="12.75"/>
  <cols>
    <col customWidth="1" min="1" max="1" style="1" width="12.710937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Электроэнергия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.7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4" customFormat="1" ht="15">
      <c r="A5" s="44" t="str">
        <f>IF(group="","",group)</f>
        <v xml:space="preserve">ПС 35 кВ Георгиевская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5" customFormat="1" ht="35.25" customHeight="1">
      <c r="A6" s="46" t="s">
        <v>41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</row>
    <row r="7">
      <c r="A7" s="48" t="s">
        <v>6</v>
      </c>
    </row>
    <row r="8">
      <c r="A8" s="48" t="s">
        <v>7</v>
      </c>
    </row>
    <row r="9">
      <c r="A9" s="48" t="s">
        <v>8</v>
      </c>
    </row>
    <row r="10">
      <c r="A10" s="48" t="s">
        <v>9</v>
      </c>
    </row>
    <row r="11">
      <c r="A11" s="48" t="s">
        <v>10</v>
      </c>
    </row>
    <row r="12">
      <c r="A12" s="48" t="s">
        <v>11</v>
      </c>
    </row>
    <row r="13">
      <c r="A13" s="48" t="s">
        <v>12</v>
      </c>
    </row>
    <row r="14">
      <c r="A14" s="48" t="s">
        <v>13</v>
      </c>
    </row>
    <row r="15">
      <c r="A15" s="48" t="s">
        <v>14</v>
      </c>
    </row>
    <row r="16">
      <c r="A16" s="48" t="s">
        <v>15</v>
      </c>
    </row>
    <row r="17">
      <c r="A17" s="48" t="s">
        <v>16</v>
      </c>
    </row>
    <row r="18">
      <c r="A18" s="48" t="s">
        <v>17</v>
      </c>
    </row>
    <row r="19">
      <c r="A19" s="48" t="s">
        <v>18</v>
      </c>
    </row>
    <row r="20">
      <c r="A20" s="48" t="s">
        <v>19</v>
      </c>
    </row>
    <row r="21">
      <c r="A21" s="48" t="s">
        <v>20</v>
      </c>
    </row>
    <row r="22">
      <c r="A22" s="48" t="s">
        <v>21</v>
      </c>
    </row>
    <row r="23">
      <c r="A23" s="48" t="s">
        <v>22</v>
      </c>
    </row>
    <row r="24">
      <c r="A24" s="48" t="s">
        <v>23</v>
      </c>
    </row>
    <row r="25">
      <c r="A25" s="48" t="s">
        <v>24</v>
      </c>
    </row>
    <row r="26">
      <c r="A26" s="48" t="s">
        <v>25</v>
      </c>
    </row>
    <row r="27">
      <c r="A27" s="48" t="s">
        <v>26</v>
      </c>
    </row>
    <row r="28">
      <c r="A28" s="48" t="s">
        <v>27</v>
      </c>
    </row>
    <row r="29">
      <c r="A29" s="48" t="s">
        <v>28</v>
      </c>
    </row>
    <row r="30">
      <c r="A30" s="48" t="s">
        <v>29</v>
      </c>
    </row>
    <row r="31" s="49" customFormat="1">
      <c r="A31" s="50" t="s">
        <v>40</v>
      </c>
    </row>
    <row r="32">
      <c r="A32" s="51" t="s">
        <v>42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26" activeCellId="0" sqref="A26"/>
    </sheetView>
  </sheetViews>
  <sheetFormatPr defaultRowHeight="12.75"/>
  <cols>
    <col customWidth="1" min="1" max="1" style="52" width="41.7109375"/>
    <col customWidth="1" hidden="1" min="2" max="2" style="53" width="10.28515625"/>
    <col customWidth="1" min="3" max="3" style="54" width="15.42578125"/>
    <col customWidth="1" min="4" max="4" style="55" width="20.7109375"/>
    <col customWidth="1" hidden="1" min="5" max="5" style="56" width="16.5703125"/>
    <col customWidth="1" hidden="1" min="6" max="6" style="55" width="16.5703125"/>
    <col min="7" max="16384" style="1" width="9.140625"/>
  </cols>
  <sheetData>
    <row r="1" ht="12.75" customHeight="1"/>
    <row r="2" ht="23.25">
      <c r="A2" s="57" t="str">
        <f>'Время горизонтально'!E2</f>
        <v xml:space="preserve">Электроэнергия по фидерам по часовым интервалам</v>
      </c>
      <c r="B2" s="58"/>
    </row>
    <row r="3" ht="21" customHeight="1">
      <c r="C3" s="59" t="str">
        <f>IF(isOV="","",isOV)</f>
        <v/>
      </c>
    </row>
    <row r="4" ht="15">
      <c r="A4" s="60" t="str">
        <f>IF(group="","",group)</f>
        <v xml:space="preserve">ПС 35 кВ Георгиевская</v>
      </c>
      <c r="D4" s="61" t="str">
        <f>IF(energy="","",energy)</f>
        <v xml:space="preserve">реактивная энергия</v>
      </c>
    </row>
    <row r="5" ht="15.75" customHeight="1">
      <c r="D5" s="62" t="str">
        <f>IF(period="","",period)</f>
        <v xml:space="preserve">за 18.12.2024</v>
      </c>
    </row>
    <row r="6" s="63" customFormat="1" ht="34.5" customHeight="1">
      <c r="A6" s="64" t="s">
        <v>5</v>
      </c>
      <c r="B6" s="65" t="s">
        <v>43</v>
      </c>
      <c r="C6" s="66" t="s">
        <v>44</v>
      </c>
      <c r="D6" s="67" t="s">
        <v>45</v>
      </c>
      <c r="E6" s="68" t="s">
        <v>46</v>
      </c>
      <c r="F6" s="67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Р7-Офис/2024.2.1.466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revision>1</cp:revision>
  <dcterms:created xsi:type="dcterms:W3CDTF">2006-01-12T11:13:46Z</dcterms:created>
  <dcterms:modified xsi:type="dcterms:W3CDTF">2024-12-20T10:10:07Z</dcterms:modified>
</cp:coreProperties>
</file>